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00" windowHeight="1185"/>
  </bookViews>
  <sheets>
    <sheet name="Смета" sheetId="5" r:id="rId1"/>
  </sheets>
  <definedNames>
    <definedName name="_xlnm.Print_Titles" localSheetId="0">Смета!$36:$36</definedName>
    <definedName name="_xlnm.Print_Area" localSheetId="0">Смета!$A$1:$L$71</definedName>
  </definedNames>
  <calcPr calcId="145621"/>
</workbook>
</file>

<file path=xl/calcChain.xml><?xml version="1.0" encoding="utf-8"?>
<calcChain xmlns="http://schemas.openxmlformats.org/spreadsheetml/2006/main">
  <c r="AD21" i="5" l="1"/>
  <c r="Y46" i="5"/>
  <c r="X46" i="5"/>
  <c r="W46" i="5"/>
  <c r="Z45" i="5"/>
  <c r="X45" i="5"/>
  <c r="W45" i="5"/>
  <c r="Z46" i="5" l="1"/>
  <c r="S39" i="5"/>
  <c r="Y45" i="5"/>
  <c r="S45" i="5"/>
  <c r="U45" i="5"/>
  <c r="U39" i="5"/>
  <c r="R40" i="5"/>
  <c r="V45" i="5"/>
  <c r="T45" i="5"/>
  <c r="T39" i="5"/>
  <c r="V39" i="5"/>
  <c r="O46" i="5" l="1"/>
  <c r="Q46" i="5"/>
  <c r="L48" i="5" l="1"/>
  <c r="P46" i="5"/>
  <c r="G28" i="5" l="1"/>
  <c r="G48" i="5"/>
  <c r="J48" i="5" l="1"/>
</calcChain>
</file>

<file path=xl/sharedStrings.xml><?xml version="1.0" encoding="utf-8"?>
<sst xmlns="http://schemas.openxmlformats.org/spreadsheetml/2006/main" count="46" uniqueCount="41">
  <si>
    <t>Возврат материалов</t>
  </si>
  <si>
    <t>"СОГЛАСОВАНО"</t>
  </si>
  <si>
    <t>"УТВЕРЖДАЮ"</t>
  </si>
  <si>
    <t>"_____"________________ 2022 г.</t>
  </si>
  <si>
    <t>(наименование стройки)</t>
  </si>
  <si>
    <t xml:space="preserve">Номер заказа   </t>
  </si>
  <si>
    <t xml:space="preserve">ЛОКАЛЬНАЯ СМЕТА № </t>
  </si>
  <si>
    <t>(наименование работ и затрат, наименование объекта)</t>
  </si>
  <si>
    <t>базовая цена</t>
  </si>
  <si>
    <t>текущая цена</t>
  </si>
  <si>
    <t>Сметная стоимость</t>
  </si>
  <si>
    <t>тыс. руб.</t>
  </si>
  <si>
    <t>Строительный объем:</t>
  </si>
  <si>
    <t>Стоимость ед.стр.объема: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</si>
  <si>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</si>
  <si>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</si>
  <si>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</si>
  <si>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</si>
  <si>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</si>
  <si>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</t>
  </si>
  <si>
    <t>Попра-вочные коэфф.</t>
  </si>
  <si>
    <t>Стоимость в ценах 2001г.</t>
  </si>
  <si>
    <t>Пункт коэфф. пересчета</t>
  </si>
  <si>
    <t>Коэфф. пересчета</t>
  </si>
  <si>
    <t>Стоимость в текущих ценах</t>
  </si>
  <si>
    <t>ЗТР всего чел.-час</t>
  </si>
  <si>
    <t xml:space="preserve">   </t>
  </si>
  <si>
    <t xml:space="preserve">Объемы согласовал  </t>
  </si>
  <si>
    <t>[должность,подпись(инициалы,фамилия)]</t>
  </si>
  <si>
    <t xml:space="preserve">Составил  </t>
  </si>
  <si>
    <t xml:space="preserve">Проверил  </t>
  </si>
  <si>
    <t>Составлена в ценах ФЕР-2001 в ред.ФЕР-2020 г.</t>
  </si>
  <si>
    <t>СМР</t>
  </si>
  <si>
    <t>Оборудование</t>
  </si>
  <si>
    <t>ПНР</t>
  </si>
  <si>
    <t>Итого</t>
  </si>
  <si>
    <t>НДС 20%</t>
  </si>
  <si>
    <t>Итого по смете</t>
  </si>
  <si>
    <t>Приложение №1</t>
  </si>
  <si>
    <t>к договору №________________________</t>
  </si>
  <si>
    <t>от "____"________________2022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</si>
</sst>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\ #,##0.00"/>
    <numFmt numFmtId="165" formatCode="#,##0.00;[Red]#,##0.00"/>
  </numFmts>
  <fonts count="14" x14ac:knownFonts="1">
    <font>
      <sz val="10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1"/>
      <color rgb="FF821E82"/>
      <name val="Arial"/>
      <family val="2"/>
      <charset val="204"/>
    </font>
    <font>
      <sz val="9"/>
      <color rgb="FF821E82"/>
      <name val="Arial"/>
      <family val="2"/>
      <charset val="204"/>
    </font>
    <font>
      <i/>
      <sz val="11"/>
      <color rgb="FF821E82"/>
      <name val="Arial"/>
      <family val="2"/>
      <charset val="204"/>
    </font>
    <font>
      <i/>
      <sz val="11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/>
    <xf numFmtId="0" fontId="3" fillId="0" borderId="0" xfId="0" applyFont="1" applyAlignment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3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0" fillId="0" borderId="0" xfId="0" applyNumberFormat="1"/>
    <xf numFmtId="0" fontId="3" fillId="0" borderId="2" xfId="0" applyFont="1" applyBorder="1"/>
    <xf numFmtId="0" fontId="3" fillId="0" borderId="0" xfId="0" applyFont="1" applyAlignment="1">
      <alignment vertical="center"/>
    </xf>
    <xf numFmtId="0" fontId="6" fillId="0" borderId="0" xfId="0" applyFont="1"/>
    <xf numFmtId="0" fontId="3" fillId="0" borderId="0" xfId="0" applyFont="1" applyAlignment="1">
      <alignment horizontal="left" wrapText="1"/>
    </xf>
    <xf numFmtId="0" fontId="12" fillId="0" borderId="0" xfId="0" applyFont="1" applyAlignment="1">
      <alignment horizontal="right" wrapText="1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164" fontId="2" fillId="0" borderId="0" xfId="0" applyNumberFormat="1" applyFont="1" applyAlignment="1">
      <alignment horizontal="right"/>
    </xf>
    <xf numFmtId="0" fontId="11" fillId="0" borderId="2" xfId="0" applyFont="1" applyBorder="1" applyAlignment="1">
      <alignment horizontal="right" wrapText="1"/>
    </xf>
    <xf numFmtId="0" fontId="9" fillId="0" borderId="2" xfId="0" applyFont="1" applyBorder="1" applyAlignment="1">
      <alignment horizontal="right"/>
    </xf>
    <xf numFmtId="164" fontId="9" fillId="0" borderId="2" xfId="0" applyNumberFormat="1" applyFont="1" applyBorder="1" applyAlignment="1">
      <alignment horizontal="right"/>
    </xf>
    <xf numFmtId="0" fontId="9" fillId="0" borderId="2" xfId="0" quotePrefix="1" applyFont="1" applyBorder="1" applyAlignment="1">
      <alignment horizontal="right" wrapText="1"/>
    </xf>
    <xf numFmtId="0" fontId="9" fillId="0" borderId="2" xfId="0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164" fontId="13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164" fontId="1" fillId="0" borderId="0" xfId="0" applyNumberFormat="1" applyFont="1" applyAlignment="1">
      <alignment horizontal="left"/>
    </xf>
    <xf numFmtId="0" fontId="7" fillId="0" borderId="2" xfId="0" applyFont="1" applyBorder="1" applyAlignment="1">
      <alignment horizontal="center" wrapText="1"/>
    </xf>
    <xf numFmtId="165" fontId="0" fillId="0" borderId="0" xfId="0" applyNumberForma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applyFont="1"/>
    <xf numFmtId="0" fontId="7" fillId="0" borderId="0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164" fontId="6" fillId="0" borderId="0" xfId="0" applyNumberFormat="1" applyFont="1" applyAlignment="1">
      <alignment horizontal="right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0"/>
  <sheetViews>
    <sheetView tabSelected="1" zoomScale="70" zoomScaleNormal="70" workbookViewId="0">
      <selection activeCell="G14" sqref="G14"/>
    </sheetView>
  </sheetViews>
  <sheetFormatPr defaultRowHeight="12.75" x14ac:dyDescent="0.2"/>
  <cols>
    <col min="1" max="1" width="5.7109375" customWidth="1"/>
    <col min="2" max="2" width="11.710937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2.7109375" customWidth="1"/>
    <col min="12" max="12" width="9.7109375" customWidth="1"/>
    <col min="15" max="29" width="0" hidden="1" customWidth="1"/>
    <col min="30" max="30" width="147.7109375" hidden="1" customWidth="1"/>
    <col min="31" max="31" width="0" hidden="1" customWidth="1"/>
    <col min="32" max="32" width="91.7109375" hidden="1" customWidth="1"/>
    <col min="33" max="36" width="0" hidden="1" customWidth="1"/>
  </cols>
  <sheetData>
    <row r="1" spans="1:12" x14ac:dyDescent="0.2">
      <c r="A1" s="2"/>
      <c r="I1" s="66" t="s">
        <v>38</v>
      </c>
      <c r="J1" s="66"/>
      <c r="K1" s="66"/>
      <c r="L1" s="66"/>
    </row>
    <row r="2" spans="1:12" x14ac:dyDescent="0.2">
      <c r="A2" s="2"/>
      <c r="I2" s="66" t="s">
        <v>39</v>
      </c>
      <c r="J2" s="66"/>
      <c r="K2" s="66"/>
      <c r="L2" s="66"/>
    </row>
    <row r="3" spans="1:12" x14ac:dyDescent="0.2">
      <c r="A3" s="2"/>
      <c r="I3" s="66" t="s">
        <v>40</v>
      </c>
      <c r="J3" s="66"/>
      <c r="K3" s="66"/>
      <c r="L3" s="66"/>
    </row>
    <row r="4" spans="1:12" ht="14.2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4"/>
    </row>
    <row r="5" spans="1:12" ht="16.5" x14ac:dyDescent="0.25">
      <c r="A5" s="5"/>
      <c r="B5" s="47" t="s">
        <v>1</v>
      </c>
      <c r="C5" s="47"/>
      <c r="D5" s="47"/>
      <c r="E5" s="47"/>
      <c r="F5" s="4"/>
      <c r="G5" s="4"/>
      <c r="H5" s="47" t="s">
        <v>2</v>
      </c>
      <c r="I5" s="47"/>
      <c r="J5" s="47"/>
      <c r="K5" s="47"/>
      <c r="L5" s="47"/>
    </row>
    <row r="6" spans="1:12" ht="14.25" x14ac:dyDescent="0.2">
      <c r="A6" s="4"/>
      <c r="B6" s="48"/>
      <c r="C6" s="48"/>
      <c r="D6" s="48"/>
      <c r="E6" s="48"/>
      <c r="F6" s="4"/>
      <c r="G6" s="4"/>
      <c r="H6" s="48"/>
      <c r="I6" s="48"/>
      <c r="J6" s="48"/>
      <c r="K6" s="48"/>
      <c r="L6" s="48"/>
    </row>
    <row r="7" spans="1:12" ht="14.25" x14ac:dyDescent="0.2">
      <c r="A7" s="6"/>
      <c r="B7" s="6"/>
      <c r="C7" s="7"/>
      <c r="D7" s="7"/>
      <c r="E7" s="7"/>
      <c r="F7" s="4"/>
      <c r="G7" s="4"/>
      <c r="H7" s="8"/>
      <c r="I7" s="7"/>
      <c r="J7" s="7"/>
      <c r="K7" s="7"/>
      <c r="L7" s="8"/>
    </row>
    <row r="8" spans="1:12" ht="14.25" x14ac:dyDescent="0.2">
      <c r="A8" s="8"/>
      <c r="B8" s="48"/>
      <c r="C8" s="48"/>
      <c r="D8" s="48"/>
      <c r="E8" s="48"/>
      <c r="F8" s="4"/>
      <c r="G8" s="4"/>
      <c r="H8" s="48"/>
      <c r="I8" s="48"/>
      <c r="J8" s="48"/>
      <c r="K8" s="48"/>
      <c r="L8" s="48"/>
    </row>
    <row r="9" spans="1:12" ht="14.25" x14ac:dyDescent="0.2">
      <c r="A9" s="9"/>
      <c r="B9" s="49" t="s">
        <v>3</v>
      </c>
      <c r="C9" s="49"/>
      <c r="D9" s="49"/>
      <c r="E9" s="49"/>
      <c r="F9" s="4"/>
      <c r="G9" s="4"/>
      <c r="H9" s="49" t="s">
        <v>3</v>
      </c>
      <c r="I9" s="49"/>
      <c r="J9" s="49"/>
      <c r="K9" s="49"/>
      <c r="L9" s="49"/>
    </row>
    <row r="12" spans="1:12" ht="15.75" x14ac:dyDescent="0.25">
      <c r="A12" s="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9"/>
    </row>
    <row r="13" spans="1:12" ht="14.25" x14ac:dyDescent="0.2">
      <c r="A13" s="10"/>
      <c r="B13" s="51" t="s">
        <v>4</v>
      </c>
      <c r="C13" s="51"/>
      <c r="D13" s="51"/>
      <c r="E13" s="51"/>
      <c r="F13" s="51"/>
      <c r="G13" s="51"/>
      <c r="H13" s="51"/>
      <c r="I13" s="51"/>
      <c r="J13" s="51"/>
      <c r="K13" s="51"/>
      <c r="L13" s="9"/>
    </row>
    <row r="14" spans="1:12" ht="14.25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ht="14.25" x14ac:dyDescent="0.2">
      <c r="A15" s="4"/>
      <c r="B15" s="4"/>
      <c r="C15" s="4"/>
      <c r="D15" s="4"/>
      <c r="E15" s="4"/>
      <c r="F15" s="52" t="s">
        <v>5</v>
      </c>
      <c r="G15" s="52"/>
      <c r="H15" s="53"/>
      <c r="I15" s="53"/>
      <c r="J15" s="53"/>
      <c r="K15" s="53"/>
      <c r="L15" s="11"/>
    </row>
    <row r="16" spans="1:12" ht="14.25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30" ht="15.75" x14ac:dyDescent="0.25">
      <c r="A17" s="12"/>
      <c r="B17" s="50" t="s">
        <v>6</v>
      </c>
      <c r="C17" s="50"/>
      <c r="D17" s="50"/>
      <c r="E17" s="50"/>
      <c r="F17" s="50"/>
      <c r="G17" s="50"/>
      <c r="H17" s="50"/>
      <c r="I17" s="50"/>
      <c r="J17" s="50"/>
      <c r="K17" s="50"/>
      <c r="L17" s="12"/>
    </row>
    <row r="18" spans="1:30" ht="15.75" x14ac:dyDescent="0.2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2"/>
    </row>
    <row r="19" spans="1:30" ht="18" hidden="1" x14ac:dyDescent="0.25">
      <c r="A19" s="12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12"/>
    </row>
    <row r="20" spans="1:30" ht="14.25" hidden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30" ht="18" x14ac:dyDescent="0.25">
      <c r="A21" s="4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14"/>
      <c r="AD21" s="45" t="e">
        <f>IF(#REF!&lt;&gt;"Новый объект",#REF!, "")</f>
        <v>#REF!</v>
      </c>
    </row>
    <row r="22" spans="1:30" ht="14.25" x14ac:dyDescent="0.2">
      <c r="A22" s="4"/>
      <c r="B22" s="57" t="s">
        <v>7</v>
      </c>
      <c r="C22" s="57"/>
      <c r="D22" s="57"/>
      <c r="E22" s="57"/>
      <c r="F22" s="57"/>
      <c r="G22" s="57"/>
      <c r="H22" s="57"/>
      <c r="I22" s="57"/>
      <c r="J22" s="57"/>
      <c r="K22" s="57"/>
      <c r="L22" s="9"/>
    </row>
    <row r="23" spans="1:30" ht="14.25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30" ht="14.25" x14ac:dyDescent="0.2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</row>
    <row r="25" spans="1:30" ht="14.25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30" ht="14.25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30" ht="14.25" x14ac:dyDescent="0.2">
      <c r="A27" s="4"/>
      <c r="B27" s="4"/>
      <c r="C27" s="4"/>
      <c r="D27" s="4"/>
      <c r="E27" s="15"/>
      <c r="F27" s="15"/>
      <c r="G27" s="58" t="s">
        <v>8</v>
      </c>
      <c r="H27" s="58"/>
      <c r="I27" s="58" t="s">
        <v>9</v>
      </c>
      <c r="J27" s="58"/>
      <c r="K27" s="4"/>
      <c r="L27" s="4"/>
    </row>
    <row r="28" spans="1:30" ht="15" x14ac:dyDescent="0.25">
      <c r="A28" s="4"/>
      <c r="B28" s="4"/>
      <c r="C28" s="61" t="s">
        <v>10</v>
      </c>
      <c r="D28" s="61"/>
      <c r="E28" s="61"/>
      <c r="F28" s="61"/>
      <c r="G28" s="60">
        <f>SUM(O1:O60)/1000</f>
        <v>0</v>
      </c>
      <c r="H28" s="60"/>
      <c r="I28" s="60"/>
      <c r="J28" s="60"/>
      <c r="K28" s="54" t="s">
        <v>11</v>
      </c>
      <c r="L28" s="54"/>
    </row>
    <row r="29" spans="1:30" ht="14.25" hidden="1" x14ac:dyDescent="0.2">
      <c r="A29" s="4"/>
      <c r="B29" s="4"/>
      <c r="C29" s="59" t="s">
        <v>0</v>
      </c>
      <c r="D29" s="59"/>
      <c r="E29" s="59"/>
      <c r="F29" s="59"/>
      <c r="G29" s="60"/>
      <c r="H29" s="60"/>
      <c r="I29" s="60"/>
      <c r="J29" s="60"/>
      <c r="K29" s="16" t="s">
        <v>11</v>
      </c>
      <c r="L29" s="4"/>
    </row>
    <row r="30" spans="1:30" ht="15" x14ac:dyDescent="0.25">
      <c r="A30" s="4"/>
      <c r="B30" s="4"/>
      <c r="C30" s="17"/>
      <c r="D30" s="17"/>
      <c r="E30" s="17"/>
      <c r="F30" s="8"/>
      <c r="G30" s="18"/>
      <c r="H30" s="18"/>
      <c r="I30" s="18"/>
      <c r="J30" s="18"/>
      <c r="K30" s="18"/>
      <c r="L30" s="18"/>
    </row>
    <row r="31" spans="1:30" ht="15" hidden="1" x14ac:dyDescent="0.2">
      <c r="A31" s="8" t="s">
        <v>12</v>
      </c>
      <c r="B31" s="4"/>
      <c r="C31" s="4"/>
      <c r="D31" s="6"/>
      <c r="E31" s="4"/>
      <c r="F31" s="4"/>
      <c r="G31" s="19"/>
      <c r="H31" s="19"/>
      <c r="I31" s="20"/>
      <c r="J31" s="19"/>
      <c r="K31" s="19"/>
      <c r="L31" s="19"/>
    </row>
    <row r="32" spans="1:30" ht="15" hidden="1" x14ac:dyDescent="0.2">
      <c r="A32" s="8" t="s">
        <v>13</v>
      </c>
      <c r="B32" s="4"/>
      <c r="C32" s="4"/>
      <c r="D32" s="6"/>
      <c r="E32" s="4"/>
      <c r="F32" s="4"/>
      <c r="G32" s="19"/>
      <c r="H32" s="19"/>
      <c r="I32" s="20"/>
      <c r="J32" s="19"/>
      <c r="K32" s="19"/>
      <c r="L32" s="19"/>
    </row>
    <row r="33" spans="1:26" ht="15" hidden="1" x14ac:dyDescent="0.2">
      <c r="A33" s="4"/>
      <c r="B33" s="4"/>
      <c r="C33" s="3"/>
      <c r="D33" s="3"/>
      <c r="E33" s="3"/>
      <c r="F33" s="3"/>
      <c r="G33" s="19"/>
      <c r="H33" s="19"/>
      <c r="I33" s="20"/>
      <c r="J33" s="19"/>
      <c r="K33" s="19"/>
      <c r="L33" s="19"/>
    </row>
    <row r="34" spans="1:26" ht="14.25" x14ac:dyDescent="0.2">
      <c r="A34" s="64" t="s">
        <v>31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</row>
    <row r="35" spans="1:26" ht="57" x14ac:dyDescent="0.2">
      <c r="A35" s="21" t="s">
        <v>14</v>
      </c>
      <c r="B35" s="21" t="s">
        <v>15</v>
      </c>
      <c r="C35" s="21" t="s">
        <v>16</v>
      </c>
      <c r="D35" s="21" t="s">
        <v>17</v>
      </c>
      <c r="E35" s="21" t="s">
        <v>18</v>
      </c>
      <c r="F35" s="21" t="s">
        <v>19</v>
      </c>
      <c r="G35" s="21" t="s">
        <v>20</v>
      </c>
      <c r="H35" s="21" t="s">
        <v>21</v>
      </c>
      <c r="I35" s="21" t="s">
        <v>22</v>
      </c>
      <c r="J35" s="21" t="s">
        <v>23</v>
      </c>
      <c r="K35" s="21" t="s">
        <v>24</v>
      </c>
      <c r="L35" s="21" t="s">
        <v>25</v>
      </c>
    </row>
    <row r="36" spans="1:26" ht="14.25" x14ac:dyDescent="0.2">
      <c r="A36" s="22">
        <v>1</v>
      </c>
      <c r="B36" s="22">
        <v>2</v>
      </c>
      <c r="C36" s="22">
        <v>3</v>
      </c>
      <c r="D36" s="22">
        <v>4</v>
      </c>
      <c r="E36" s="22">
        <v>5</v>
      </c>
      <c r="F36" s="22">
        <v>6</v>
      </c>
      <c r="G36" s="22">
        <v>7</v>
      </c>
      <c r="H36" s="22">
        <v>8</v>
      </c>
      <c r="I36" s="22">
        <v>9</v>
      </c>
      <c r="J36" s="22">
        <v>10</v>
      </c>
      <c r="K36" s="22">
        <v>11</v>
      </c>
      <c r="L36" s="23">
        <v>12</v>
      </c>
    </row>
    <row r="38" spans="1:26" ht="16.5" x14ac:dyDescent="0.25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</row>
    <row r="39" spans="1:26" ht="14.25" x14ac:dyDescent="0.2">
      <c r="A39" s="42"/>
      <c r="B39" s="42"/>
      <c r="C39" s="42"/>
      <c r="D39" s="29"/>
      <c r="E39" s="3"/>
      <c r="F39" s="30"/>
      <c r="G39" s="31"/>
      <c r="H39" s="30"/>
      <c r="I39" s="31"/>
      <c r="J39" s="31"/>
      <c r="K39" s="30"/>
      <c r="L39" s="32"/>
      <c r="S39" t="e">
        <f>ROUND((#REF!/100)*((ROUND(#REF!*#REF!, 2)+ROUND(#REF!*#REF!, 2))), 2)</f>
        <v>#REF!</v>
      </c>
      <c r="T39" t="e">
        <f>#REF!</f>
        <v>#REF!</v>
      </c>
      <c r="U39" t="e">
        <f>ROUND((#REF!/100)*((ROUND(#REF!*#REF!, 2)+ROUND(#REF!*#REF!, 2))), 2)</f>
        <v>#REF!</v>
      </c>
      <c r="V39" t="e">
        <f>#REF!</f>
        <v>#REF!</v>
      </c>
    </row>
    <row r="40" spans="1:26" ht="14.25" x14ac:dyDescent="0.2">
      <c r="A40" s="42"/>
      <c r="B40" s="42"/>
      <c r="C40" s="42"/>
      <c r="D40" s="29"/>
      <c r="E40" s="3"/>
      <c r="F40" s="30"/>
      <c r="G40" s="31"/>
      <c r="H40" s="30"/>
      <c r="I40" s="31"/>
      <c r="J40" s="31"/>
      <c r="K40" s="30"/>
      <c r="L40" s="32"/>
      <c r="R40">
        <f>H40</f>
        <v>0</v>
      </c>
    </row>
    <row r="41" spans="1:26" ht="14.25" x14ac:dyDescent="0.2">
      <c r="A41" s="42"/>
      <c r="B41" s="42"/>
      <c r="C41" s="42"/>
      <c r="D41" s="29"/>
      <c r="E41" s="3"/>
      <c r="F41" s="30"/>
      <c r="G41" s="31"/>
      <c r="H41" s="30"/>
      <c r="I41" s="31"/>
      <c r="J41" s="31"/>
      <c r="K41" s="30"/>
      <c r="L41" s="32"/>
    </row>
    <row r="42" spans="1:26" ht="14.25" x14ac:dyDescent="0.2">
      <c r="A42" s="42"/>
      <c r="B42" s="42"/>
      <c r="C42" s="42"/>
      <c r="D42" s="29"/>
      <c r="E42" s="3"/>
      <c r="F42" s="44"/>
      <c r="G42" s="31"/>
      <c r="H42" s="30"/>
      <c r="I42" s="33"/>
      <c r="J42" s="28"/>
      <c r="K42" s="30"/>
      <c r="L42" s="32"/>
    </row>
    <row r="43" spans="1:26" ht="14.25" x14ac:dyDescent="0.2">
      <c r="A43" s="42"/>
      <c r="B43" s="42"/>
      <c r="C43" s="42"/>
      <c r="D43" s="29"/>
      <c r="E43" s="3"/>
      <c r="F43" s="44"/>
      <c r="G43" s="31"/>
      <c r="H43" s="30"/>
      <c r="I43" s="33"/>
      <c r="J43" s="28"/>
      <c r="K43" s="30"/>
      <c r="L43" s="32"/>
    </row>
    <row r="44" spans="1:26" ht="14.25" x14ac:dyDescent="0.2">
      <c r="A44" s="42"/>
      <c r="B44" s="42"/>
      <c r="C44" s="42"/>
      <c r="D44" s="29"/>
      <c r="E44" s="3"/>
      <c r="F44" s="30"/>
      <c r="G44" s="31"/>
      <c r="H44" s="30"/>
      <c r="I44" s="31"/>
      <c r="J44" s="31"/>
      <c r="K44" s="30"/>
      <c r="L44" s="34"/>
    </row>
    <row r="45" spans="1:26" ht="14.25" x14ac:dyDescent="0.2">
      <c r="A45" s="43"/>
      <c r="B45" s="43"/>
      <c r="C45" s="43"/>
      <c r="D45" s="35"/>
      <c r="E45" s="36"/>
      <c r="F45" s="37"/>
      <c r="G45" s="38"/>
      <c r="H45" s="37"/>
      <c r="I45" s="39"/>
      <c r="J45" s="39"/>
      <c r="K45" s="37"/>
      <c r="L45" s="40"/>
      <c r="S45" t="e">
        <f>ROUND((#REF!/100)*((ROUND(#REF!*#REF!, 2)+ROUND(#REF!*#REF!, 2))), 2)</f>
        <v>#REF!</v>
      </c>
      <c r="T45" t="e">
        <f>#REF!</f>
        <v>#REF!</v>
      </c>
      <c r="U45" t="e">
        <f>ROUND((#REF!/100)*((ROUND(#REF!*#REF!, 2)+ROUND(#REF!*#REF!, 2))), 2)</f>
        <v>#REF!</v>
      </c>
      <c r="V45" t="e">
        <f>#REF!</f>
        <v>#REF!</v>
      </c>
      <c r="W45" t="e">
        <f>IF(#REF!&lt;=1,H45, 0)</f>
        <v>#REF!</v>
      </c>
      <c r="X45" t="e">
        <f>IF(#REF!=2,H45, 0)</f>
        <v>#REF!</v>
      </c>
      <c r="Y45" t="e">
        <f>IF(#REF!=3,H45, 0)</f>
        <v>#REF!</v>
      </c>
      <c r="Z45" t="e">
        <f>IF(#REF!=4,H45, 0)</f>
        <v>#REF!</v>
      </c>
    </row>
    <row r="46" spans="1:26" ht="15" x14ac:dyDescent="0.25">
      <c r="G46" s="63"/>
      <c r="H46" s="63"/>
      <c r="J46" s="63"/>
      <c r="K46" s="63"/>
      <c r="L46" s="41"/>
      <c r="O46" s="24">
        <f>G46</f>
        <v>0</v>
      </c>
      <c r="P46" s="24">
        <f>J46</f>
        <v>0</v>
      </c>
      <c r="Q46" s="24">
        <f>L46</f>
        <v>0</v>
      </c>
      <c r="W46" t="e">
        <f>IF(#REF!&lt;=1,#REF!+#REF!+#REF!, 0)</f>
        <v>#REF!</v>
      </c>
      <c r="X46" t="e">
        <f>IF(#REF!=2,#REF!+#REF!+#REF!, 0)</f>
        <v>#REF!</v>
      </c>
      <c r="Y46" t="e">
        <f>IF(#REF!=3,#REF!+#REF!+#REF!, 0)</f>
        <v>#REF!</v>
      </c>
      <c r="Z46" t="e">
        <f>IF(#REF!=4,#REF!+#REF!+#REF!, 0)</f>
        <v>#REF!</v>
      </c>
    </row>
    <row r="48" spans="1:26" ht="15" x14ac:dyDescent="0.25">
      <c r="A48" s="65"/>
      <c r="B48" s="65"/>
      <c r="C48" s="65"/>
      <c r="D48" s="65"/>
      <c r="E48" s="65"/>
      <c r="F48" s="65"/>
      <c r="G48" s="67">
        <f>SUM(O38:O47)</f>
        <v>0</v>
      </c>
      <c r="H48" s="67"/>
      <c r="I48" s="27"/>
      <c r="J48" s="67">
        <f>SUM(P38:P47)</f>
        <v>0</v>
      </c>
      <c r="K48" s="67"/>
      <c r="L48" s="41">
        <f>SUM(Q38:Q47)</f>
        <v>0</v>
      </c>
    </row>
    <row r="49" spans="1:12" x14ac:dyDescent="0.2">
      <c r="C49" s="1" t="s">
        <v>32</v>
      </c>
      <c r="K49" s="46"/>
    </row>
    <row r="50" spans="1:12" x14ac:dyDescent="0.2">
      <c r="C50" s="1" t="s">
        <v>33</v>
      </c>
      <c r="K50" s="46"/>
    </row>
    <row r="51" spans="1:12" x14ac:dyDescent="0.2">
      <c r="C51" s="1" t="s">
        <v>34</v>
      </c>
      <c r="K51" s="46"/>
    </row>
    <row r="52" spans="1:12" x14ac:dyDescent="0.2">
      <c r="C52" s="1"/>
      <c r="K52" s="46"/>
    </row>
    <row r="53" spans="1:12" x14ac:dyDescent="0.2">
      <c r="C53" s="1"/>
      <c r="K53" s="46"/>
    </row>
    <row r="54" spans="1:12" x14ac:dyDescent="0.2">
      <c r="C54" s="1"/>
      <c r="K54" s="46"/>
    </row>
    <row r="55" spans="1:12" x14ac:dyDescent="0.2">
      <c r="C55" s="1" t="s">
        <v>35</v>
      </c>
      <c r="K55" s="46"/>
    </row>
    <row r="56" spans="1:12" x14ac:dyDescent="0.2">
      <c r="C56" s="1" t="s">
        <v>36</v>
      </c>
      <c r="K56" s="46"/>
    </row>
    <row r="57" spans="1:12" x14ac:dyDescent="0.2">
      <c r="C57" s="1" t="s">
        <v>37</v>
      </c>
      <c r="K57" s="46"/>
    </row>
    <row r="63" spans="1:12" ht="14.25" hidden="1" x14ac:dyDescent="0.2">
      <c r="A63" s="26" t="s">
        <v>26</v>
      </c>
      <c r="B63" s="26"/>
      <c r="C63" s="3" t="s">
        <v>27</v>
      </c>
      <c r="D63" s="25"/>
      <c r="E63" s="25"/>
      <c r="F63" s="25"/>
      <c r="G63" s="25"/>
      <c r="H63" s="25"/>
      <c r="I63" s="4"/>
      <c r="J63" s="3"/>
      <c r="K63" s="4"/>
      <c r="L63" s="4"/>
    </row>
    <row r="64" spans="1:12" ht="14.25" hidden="1" x14ac:dyDescent="0.2">
      <c r="A64" s="4"/>
      <c r="B64" s="4"/>
      <c r="C64" s="3"/>
      <c r="D64" s="62" t="s">
        <v>28</v>
      </c>
      <c r="E64" s="62"/>
      <c r="F64" s="62"/>
      <c r="G64" s="62"/>
      <c r="H64" s="62"/>
      <c r="I64" s="4"/>
      <c r="J64" s="3"/>
      <c r="K64" s="4"/>
      <c r="L64" s="4"/>
    </row>
    <row r="65" spans="1:12" ht="14.25" hidden="1" x14ac:dyDescent="0.2">
      <c r="A65" s="4"/>
      <c r="B65" s="4"/>
      <c r="C65" s="3"/>
      <c r="D65" s="4"/>
      <c r="E65" s="4"/>
      <c r="F65" s="4"/>
      <c r="G65" s="4"/>
      <c r="H65" s="4"/>
      <c r="I65" s="4"/>
      <c r="J65" s="3"/>
      <c r="K65" s="4"/>
      <c r="L65" s="4"/>
    </row>
    <row r="66" spans="1:12" ht="14.25" x14ac:dyDescent="0.2">
      <c r="A66" s="26" t="s">
        <v>26</v>
      </c>
      <c r="B66" s="26"/>
      <c r="C66" s="3" t="s">
        <v>29</v>
      </c>
      <c r="D66" s="25"/>
      <c r="E66" s="25"/>
      <c r="F66" s="25"/>
      <c r="G66" s="25"/>
      <c r="H66" s="25"/>
      <c r="I66" s="4"/>
      <c r="J66" s="3"/>
      <c r="K66" s="4"/>
      <c r="L66" s="4"/>
    </row>
    <row r="67" spans="1:12" ht="14.25" x14ac:dyDescent="0.2">
      <c r="A67" s="4"/>
      <c r="B67" s="4"/>
      <c r="C67" s="4"/>
      <c r="D67" s="62" t="s">
        <v>28</v>
      </c>
      <c r="E67" s="62"/>
      <c r="F67" s="62"/>
      <c r="G67" s="62"/>
      <c r="H67" s="62"/>
      <c r="I67" s="4"/>
      <c r="J67" s="4"/>
      <c r="K67" s="4"/>
      <c r="L67" s="4"/>
    </row>
    <row r="68" spans="1:12" ht="14.25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ht="14.25" x14ac:dyDescent="0.2">
      <c r="A69" s="4"/>
      <c r="B69" s="4"/>
      <c r="C69" s="3" t="s">
        <v>30</v>
      </c>
      <c r="D69" s="25"/>
      <c r="E69" s="25"/>
      <c r="F69" s="25"/>
      <c r="G69" s="25"/>
      <c r="H69" s="25"/>
      <c r="I69" s="4"/>
      <c r="J69" s="3"/>
      <c r="K69" s="4"/>
      <c r="L69" s="4"/>
    </row>
    <row r="70" spans="1:12" ht="14.25" x14ac:dyDescent="0.2">
      <c r="A70" s="4"/>
      <c r="B70" s="4"/>
      <c r="C70" s="4"/>
      <c r="D70" s="62" t="s">
        <v>28</v>
      </c>
      <c r="E70" s="62"/>
      <c r="F70" s="62"/>
      <c r="G70" s="62"/>
      <c r="H70" s="62"/>
      <c r="I70" s="4"/>
      <c r="J70" s="4"/>
      <c r="K70" s="4"/>
      <c r="L70" s="4"/>
    </row>
  </sheetData>
  <mergeCells count="39">
    <mergeCell ref="I1:L1"/>
    <mergeCell ref="I2:L2"/>
    <mergeCell ref="I3:L3"/>
    <mergeCell ref="G48:H48"/>
    <mergeCell ref="J48:K48"/>
    <mergeCell ref="A38:L38"/>
    <mergeCell ref="J46:K46"/>
    <mergeCell ref="G46:H46"/>
    <mergeCell ref="A34:L34"/>
    <mergeCell ref="D64:H64"/>
    <mergeCell ref="D67:H67"/>
    <mergeCell ref="A48:F48"/>
    <mergeCell ref="D70:H70"/>
    <mergeCell ref="C29:F29"/>
    <mergeCell ref="G29:H29"/>
    <mergeCell ref="I29:J29"/>
    <mergeCell ref="C28:F28"/>
    <mergeCell ref="G28:H28"/>
    <mergeCell ref="I28:J28"/>
    <mergeCell ref="K28:L28"/>
    <mergeCell ref="B17:K17"/>
    <mergeCell ref="B19:K19"/>
    <mergeCell ref="B21:K21"/>
    <mergeCell ref="B22:K22"/>
    <mergeCell ref="A24:L24"/>
    <mergeCell ref="G27:H27"/>
    <mergeCell ref="I27:J27"/>
    <mergeCell ref="B9:E9"/>
    <mergeCell ref="H9:L9"/>
    <mergeCell ref="B12:K12"/>
    <mergeCell ref="B13:K13"/>
    <mergeCell ref="F15:G15"/>
    <mergeCell ref="H15:K15"/>
    <mergeCell ref="B5:E5"/>
    <mergeCell ref="H5:L5"/>
    <mergeCell ref="B6:E6"/>
    <mergeCell ref="H6:L6"/>
    <mergeCell ref="B8:E8"/>
    <mergeCell ref="H8:L8"/>
  </mergeCells>
  <pageMargins left="0.4" right="0.2" top="0.4" bottom="0.4" header="0.2" footer="0.2"/>
  <pageSetup paperSize="9" scale="58" fitToHeight="0" orientation="portrait" horizontalDpi="0" verticalDpi="0" r:id="rId1"/>
  <headerFooter>
    <oddHeader>&amp;L&amp;8ФГБУ "ЦКБ с поликлиникой" Управление делами президента РФ  Доп. раб. место  FStS-0040583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Смета</vt:lpstr>
      <vt:lpstr>Смета!Заголовки_для_печати</vt:lpstr>
      <vt:lpstr>Смета!Область_печати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Мельникова Татьяна Сергеевна</dc:creator>
  <cp:lastModifiedBy>Юматова Евгения Васильевна</cp:lastModifiedBy>
  <dcterms:created xsi:type="dcterms:W3CDTF">2022-07-18T09:16:25Z</dcterms:created>
  <dcterms:modified xsi:type="dcterms:W3CDTF">2022-08-08T08:13:18Z</dcterms:modified>
</cp:coreProperties>
</file>